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3040" windowHeight="9390"/>
  </bookViews>
  <sheets>
    <sheet name="Лист1" sheetId="1" r:id="rId1"/>
  </sheets>
  <definedNames>
    <definedName name="_xlnm.Print_Area" localSheetId="0">Лист1!$A$1:$H$35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/>
  <c r="D26"/>
  <c r="D29" l="1"/>
  <c r="D19"/>
  <c r="D16"/>
  <c r="J10" l="1"/>
  <c r="K10" l="1"/>
  <c r="F18" l="1"/>
  <c r="E18"/>
  <c r="F11"/>
  <c r="F15" l="1"/>
  <c r="F26"/>
  <c r="F29" s="1"/>
  <c r="E11"/>
  <c r="E26" s="1"/>
  <c r="E29" s="1"/>
</calcChain>
</file>

<file path=xl/sharedStrings.xml><?xml version="1.0" encoding="utf-8"?>
<sst xmlns="http://schemas.openxmlformats.org/spreadsheetml/2006/main" count="51" uniqueCount="45">
  <si>
    <t>Назва напряму діяльності (пріоритетні завдання)</t>
  </si>
  <si>
    <t>Зміст заходів програми з виконання завдання</t>
  </si>
  <si>
    <t xml:space="preserve">Відповідальні за виконання </t>
  </si>
  <si>
    <t>Орієнтовні обсяги фінансування за роками виконання,</t>
  </si>
  <si>
    <r>
      <t>грн.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</si>
  <si>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Очікуваний результат виконання заходу, у тому числі за роками виконання </t>
  </si>
  <si>
    <t xml:space="preserve">1.Продовжити роботу по проведенню масових багатоступеневих міських змагань, заходів  та відрядження  провідних спортсменів міста на змагання вищого рівня  </t>
  </si>
  <si>
    <t>Проведення міських  змагань та заходів  з різних  видів спорту серед різних верств населення.</t>
  </si>
  <si>
    <t xml:space="preserve">Участь провідних спортсменів міста у змаганнях вищого рівня  </t>
  </si>
  <si>
    <t>(обласних та всеукраїнських змаганнях)</t>
  </si>
  <si>
    <t>Відділ з питань сім’ї, молоді та спорту, відділ освіти</t>
  </si>
  <si>
    <t>Залучення різних верств населення до здорового способу життя</t>
  </si>
  <si>
    <t xml:space="preserve">2.Забезпечення збереження матеріально-технічної бази спортивних споруд міста та її зміцнення </t>
  </si>
  <si>
    <t>Зміцнення матеріально-технічної бази спортивних споруд, у тому числі:</t>
  </si>
  <si>
    <t>ФСК ім. В.М.Шкуренко</t>
  </si>
  <si>
    <t>ДЮСШ</t>
  </si>
  <si>
    <t>Відділ з питань сім’ї, молоді та спорту</t>
  </si>
  <si>
    <t>Покращення умов для занять фізичною культурою та спортом</t>
  </si>
  <si>
    <t xml:space="preserve">3.Забезпечення навчання учнів загальноосвітніх шкіл міста плаванню </t>
  </si>
  <si>
    <t>Навчання учнів  загальноосвітніх шкіл плаванню м.Павлоград</t>
  </si>
  <si>
    <t>Відділ з питань сім’ї, молоді та спорту, відділ освіти, ВСК “Юність”ДП НВО ПХЗ</t>
  </si>
  <si>
    <t xml:space="preserve">Зменшення кількості трагічних випадків на воді за участі дітей </t>
  </si>
  <si>
    <t>Заохочення кращих спортсменів та тренерів  міста за здобуту перемогу на Чемпіонаті або Кубку   Світу</t>
  </si>
  <si>
    <t xml:space="preserve">Збільшення мотивації до занять спортом та участі у змаганнях найвищого рівня </t>
  </si>
  <si>
    <t>Залучення населення до здорового способу життя</t>
  </si>
  <si>
    <t>Збільшення кількості займаючихся фізкультурою та спортом</t>
  </si>
  <si>
    <t>Проведення спортивних змагань серед учасників бойових дій</t>
  </si>
  <si>
    <t>Залучення до занять спортом всіх категорій населення</t>
  </si>
  <si>
    <t>Всього по програмі:</t>
  </si>
  <si>
    <t>Загальний обсяг, у т.ч.</t>
  </si>
  <si>
    <t>Державний бюджет</t>
  </si>
  <si>
    <t>Обласний бюджет</t>
  </si>
  <si>
    <t>Міський бюджет</t>
  </si>
  <si>
    <t>Інші джерела**</t>
  </si>
  <si>
    <t xml:space="preserve"> 
</t>
  </si>
  <si>
    <t xml:space="preserve">
</t>
  </si>
  <si>
    <t xml:space="preserve">4. Виплата стипендій міського голови:
-  кращим спортсменам  та тренерам міста, 
- переможцям ФК «Павлоград»
-  кращим працівникам галузі до Дні фізичної культури і спорту України </t>
  </si>
  <si>
    <t>5. Виконання окремих заходів з реалізації проекту «Активні парки – локації здорової України» (співфінансування з міського бюджету 25%)</t>
  </si>
  <si>
    <t>6. Оплата проїзду учасників міського етапу фізкультурно-оздоровчих заходів та змагань «Пліч-о-пліч Всеукраїнські шкільні ігри»</t>
  </si>
  <si>
    <t>7. Проведення спортивних змагань Павлоградського району серед учасників бойових дій з інвалідністю «ТИТАНИ  UA»</t>
  </si>
  <si>
    <t xml:space="preserve">Секретар міської ради                                                                                               </t>
  </si>
  <si>
    <t>Сергій ОСТРЕНКО</t>
  </si>
  <si>
    <t xml:space="preserve">ПЕРЕЛІК 
завдань і заходів з фізичної культури і спорту міської комплексної програми «Реалізація державної політики у сфері сім'ї, молоді та спорту у м. Павлоград на 2025 – 2027 роки” 
</t>
  </si>
  <si>
    <t>524000:</t>
  </si>
  <si>
    <t>Додаток 2 
до рішення міської ради  
від 18.11.2025 р. № 2291-67/VIII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</si>
</sst>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4"/>
  <sheetViews>
    <sheetView tabSelected="1" view="pageBreakPreview" zoomScale="80" zoomScaleNormal="100" zoomScaleSheetLayoutView="80" workbookViewId="0">
      <selection activeCell="F2" sqref="F2:G3"/>
    </sheetView>
  </sheetViews>
  <sheetFormatPr defaultColWidth="8.85546875" defaultRowHeight="15.75"/>
  <cols>
    <col min="1" max="1" width="39" style="2" customWidth="1"/>
    <col min="2" max="3" width="33.28515625" style="2" customWidth="1"/>
    <col min="4" max="6" width="14.7109375" style="2" customWidth="1"/>
    <col min="7" max="7" width="33.28515625" style="2" customWidth="1"/>
    <col min="8" max="8" width="8.85546875" style="2" hidden="1" customWidth="1"/>
    <col min="9" max="16384" width="8.85546875" style="2"/>
  </cols>
  <sheetData>
    <row r="1" spans="1:16" ht="9" customHeight="1"/>
    <row r="2" spans="1:16" ht="25.15" customHeight="1">
      <c r="F2" s="15" t="s">
        <v>44</v>
      </c>
      <c r="G2" s="16"/>
      <c r="M2" s="13" t="s">
        <v>35</v>
      </c>
      <c r="N2" s="14"/>
      <c r="O2" s="14"/>
      <c r="P2" s="14"/>
    </row>
    <row r="3" spans="1:16" ht="25.9" customHeight="1">
      <c r="F3" s="16"/>
      <c r="G3" s="16"/>
      <c r="M3" s="14"/>
      <c r="N3" s="14"/>
      <c r="O3" s="14"/>
      <c r="P3" s="14"/>
    </row>
    <row r="4" spans="1:16" s="3" customFormat="1" ht="14.45" customHeight="1">
      <c r="A4" s="3" t="s">
        <v>34</v>
      </c>
    </row>
    <row r="5" spans="1:16" s="3" customFormat="1" ht="63" customHeight="1">
      <c r="B5" s="17" t="s">
        <v>42</v>
      </c>
      <c r="C5" s="17"/>
      <c r="D5" s="17"/>
      <c r="E5" s="17"/>
      <c r="F5" s="17"/>
    </row>
    <row r="6" spans="1:16" s="3" customFormat="1" ht="5.45" customHeight="1"/>
    <row r="7" spans="1:16" s="3" customFormat="1" ht="10.9" customHeight="1"/>
    <row r="8" spans="1:16" ht="36.6" customHeight="1">
      <c r="A8" s="8" t="s">
        <v>0</v>
      </c>
      <c r="B8" s="8" t="s">
        <v>1</v>
      </c>
      <c r="C8" s="8" t="s">
        <v>2</v>
      </c>
      <c r="D8" s="8" t="s">
        <v>3</v>
      </c>
      <c r="E8" s="8"/>
      <c r="F8" s="8"/>
      <c r="G8" s="8"/>
      <c r="H8" s="9"/>
    </row>
    <row r="9" spans="1:16" ht="31.9" customHeight="1">
      <c r="A9" s="8"/>
      <c r="B9" s="8"/>
      <c r="C9" s="8"/>
      <c r="D9" s="8" t="s">
        <v>4</v>
      </c>
      <c r="E9" s="8"/>
      <c r="F9" s="8"/>
      <c r="G9" s="8"/>
      <c r="H9" s="9"/>
    </row>
    <row r="10" spans="1:16" ht="57" customHeight="1">
      <c r="A10" s="8"/>
      <c r="B10" s="8"/>
      <c r="C10" s="8"/>
      <c r="D10" s="4">
        <v>2025</v>
      </c>
      <c r="E10" s="4">
        <v>2026</v>
      </c>
      <c r="F10" s="4">
        <v>2027</v>
      </c>
      <c r="G10" s="4" t="s">
        <v>5</v>
      </c>
      <c r="H10" s="5"/>
      <c r="J10" s="2">
        <f>J11+J12+J13</f>
        <v>381170</v>
      </c>
      <c r="K10" s="2">
        <f>K11+K12+K13</f>
        <v>315275</v>
      </c>
    </row>
    <row r="11" spans="1:16" ht="69.599999999999994" customHeight="1">
      <c r="A11" s="11" t="s">
        <v>6</v>
      </c>
      <c r="B11" s="7" t="s">
        <v>7</v>
      </c>
      <c r="C11" s="11" t="s">
        <v>10</v>
      </c>
      <c r="D11" s="8">
        <v>352700</v>
      </c>
      <c r="E11" s="8">
        <f>196610+105630+78930</f>
        <v>381170</v>
      </c>
      <c r="F11" s="8">
        <f>167450+95910+51915</f>
        <v>315275</v>
      </c>
      <c r="G11" s="8" t="s">
        <v>11</v>
      </c>
      <c r="H11" s="9"/>
      <c r="I11" s="2">
        <v>5011</v>
      </c>
      <c r="J11" s="2">
        <v>196610</v>
      </c>
      <c r="K11" s="2">
        <v>167450</v>
      </c>
    </row>
    <row r="12" spans="1:16" ht="46.15" customHeight="1">
      <c r="A12" s="11"/>
      <c r="B12" s="7" t="s">
        <v>8</v>
      </c>
      <c r="C12" s="11"/>
      <c r="D12" s="8"/>
      <c r="E12" s="8"/>
      <c r="F12" s="8"/>
      <c r="G12" s="8"/>
      <c r="H12" s="9"/>
      <c r="I12" s="2">
        <v>5012</v>
      </c>
      <c r="J12" s="2">
        <v>105630</v>
      </c>
      <c r="K12" s="2">
        <v>95910</v>
      </c>
    </row>
    <row r="13" spans="1:16" ht="37.15" customHeight="1">
      <c r="A13" s="11"/>
      <c r="B13" s="7" t="s">
        <v>9</v>
      </c>
      <c r="C13" s="11"/>
      <c r="D13" s="8"/>
      <c r="E13" s="8"/>
      <c r="F13" s="8"/>
      <c r="G13" s="8"/>
      <c r="H13" s="9"/>
      <c r="I13" s="2">
        <v>5022</v>
      </c>
      <c r="J13" s="2">
        <v>78930</v>
      </c>
      <c r="K13" s="2">
        <v>51915</v>
      </c>
    </row>
    <row r="14" spans="1:16" ht="52.9" customHeight="1">
      <c r="A14" s="12" t="s">
        <v>12</v>
      </c>
      <c r="B14" s="7" t="s">
        <v>13</v>
      </c>
      <c r="C14" s="12" t="s">
        <v>16</v>
      </c>
      <c r="D14" s="4"/>
      <c r="E14" s="4">
        <v>93220</v>
      </c>
      <c r="F14" s="4">
        <f>F15+F16</f>
        <v>698000</v>
      </c>
      <c r="G14" s="8" t="s">
        <v>17</v>
      </c>
      <c r="H14" s="8"/>
      <c r="I14" s="2">
        <v>3110</v>
      </c>
    </row>
    <row r="15" spans="1:16" ht="21.6" customHeight="1">
      <c r="A15" s="12"/>
      <c r="B15" s="7" t="s">
        <v>14</v>
      </c>
      <c r="C15" s="12"/>
      <c r="D15" s="4">
        <v>319391</v>
      </c>
      <c r="E15" s="4">
        <v>0</v>
      </c>
      <c r="F15" s="4">
        <f>592000</f>
        <v>592000</v>
      </c>
      <c r="G15" s="8"/>
      <c r="H15" s="8"/>
    </row>
    <row r="16" spans="1:16" ht="22.15" customHeight="1">
      <c r="A16" s="12"/>
      <c r="B16" s="7" t="s">
        <v>15</v>
      </c>
      <c r="C16" s="12"/>
      <c r="D16" s="4">
        <f>3424326-15300</f>
        <v>3409026</v>
      </c>
      <c r="E16" s="4">
        <v>93220</v>
      </c>
      <c r="F16" s="4">
        <v>106000</v>
      </c>
      <c r="G16" s="8"/>
      <c r="H16" s="8"/>
    </row>
    <row r="17" spans="1:10" ht="64.150000000000006" customHeight="1">
      <c r="A17" s="5" t="s">
        <v>18</v>
      </c>
      <c r="B17" s="7" t="s">
        <v>19</v>
      </c>
      <c r="C17" s="7" t="s">
        <v>20</v>
      </c>
      <c r="D17" s="4">
        <v>105002</v>
      </c>
      <c r="E17" s="4">
        <v>300000</v>
      </c>
      <c r="F17" s="4">
        <v>300000</v>
      </c>
      <c r="G17" s="8" t="s">
        <v>21</v>
      </c>
      <c r="H17" s="8"/>
      <c r="I17" s="2">
        <v>7691</v>
      </c>
    </row>
    <row r="18" spans="1:10" ht="27.6" customHeight="1">
      <c r="A18" s="11" t="s">
        <v>36</v>
      </c>
      <c r="B18" s="11" t="s">
        <v>22</v>
      </c>
      <c r="C18" s="11" t="s">
        <v>16</v>
      </c>
      <c r="D18" s="4" t="s">
        <v>43</v>
      </c>
      <c r="E18" s="4">
        <f>E19+E22</f>
        <v>450400</v>
      </c>
      <c r="F18" s="4">
        <f>F19+F22</f>
        <v>450400</v>
      </c>
      <c r="G18" s="8" t="s">
        <v>23</v>
      </c>
      <c r="H18" s="8"/>
    </row>
    <row r="19" spans="1:10" ht="27.6" customHeight="1">
      <c r="A19" s="11"/>
      <c r="B19" s="11"/>
      <c r="C19" s="11"/>
      <c r="D19" s="8">
        <f>424000+40000</f>
        <v>464000</v>
      </c>
      <c r="E19" s="8">
        <v>380400</v>
      </c>
      <c r="F19" s="8">
        <v>380400</v>
      </c>
      <c r="G19" s="8"/>
      <c r="H19" s="8"/>
    </row>
    <row r="20" spans="1:10" ht="27.6" customHeight="1">
      <c r="A20" s="11"/>
      <c r="B20" s="11"/>
      <c r="C20" s="11"/>
      <c r="D20" s="8"/>
      <c r="E20" s="8"/>
      <c r="F20" s="8"/>
      <c r="G20" s="8"/>
      <c r="H20" s="8"/>
      <c r="I20" s="2">
        <v>5062</v>
      </c>
    </row>
    <row r="21" spans="1:10" ht="27.6" customHeight="1">
      <c r="A21" s="11"/>
      <c r="B21" s="11"/>
      <c r="C21" s="11"/>
      <c r="D21" s="4">
        <v>0</v>
      </c>
      <c r="E21" s="4">
        <v>0</v>
      </c>
      <c r="F21" s="4">
        <v>0</v>
      </c>
      <c r="G21" s="8"/>
      <c r="H21" s="8"/>
    </row>
    <row r="22" spans="1:10" ht="27.6" customHeight="1">
      <c r="A22" s="11"/>
      <c r="B22" s="11"/>
      <c r="C22" s="11"/>
      <c r="D22" s="4">
        <v>60000</v>
      </c>
      <c r="E22" s="4">
        <v>70000</v>
      </c>
      <c r="F22" s="4">
        <v>70000</v>
      </c>
      <c r="G22" s="8"/>
      <c r="H22" s="8"/>
    </row>
    <row r="23" spans="1:10" ht="97.9" customHeight="1">
      <c r="A23" s="5" t="s">
        <v>37</v>
      </c>
      <c r="B23" s="7" t="s">
        <v>24</v>
      </c>
      <c r="C23" s="7" t="s">
        <v>16</v>
      </c>
      <c r="D23" s="4">
        <v>39040</v>
      </c>
      <c r="E23" s="4">
        <v>32208</v>
      </c>
      <c r="F23" s="4">
        <v>34740</v>
      </c>
      <c r="G23" s="8" t="s">
        <v>25</v>
      </c>
      <c r="H23" s="8"/>
      <c r="I23" s="2">
        <v>5049</v>
      </c>
    </row>
    <row r="24" spans="1:10" ht="88.15" customHeight="1">
      <c r="A24" s="5" t="s">
        <v>38</v>
      </c>
      <c r="B24" s="7" t="s">
        <v>11</v>
      </c>
      <c r="C24" s="7" t="s">
        <v>16</v>
      </c>
      <c r="D24" s="4">
        <v>50000</v>
      </c>
      <c r="E24" s="4">
        <v>87200</v>
      </c>
      <c r="F24" s="4">
        <v>57500</v>
      </c>
      <c r="G24" s="8" t="s">
        <v>25</v>
      </c>
      <c r="H24" s="8"/>
      <c r="I24" s="2">
        <v>5011</v>
      </c>
      <c r="J24" s="2">
        <v>2240</v>
      </c>
    </row>
    <row r="25" spans="1:10" ht="81.599999999999994" customHeight="1">
      <c r="A25" s="5" t="s">
        <v>39</v>
      </c>
      <c r="B25" s="7" t="s">
        <v>26</v>
      </c>
      <c r="C25" s="7" t="s">
        <v>16</v>
      </c>
      <c r="D25" s="4">
        <v>13500</v>
      </c>
      <c r="E25" s="4">
        <v>0</v>
      </c>
      <c r="F25" s="4">
        <v>0</v>
      </c>
      <c r="G25" s="9" t="s">
        <v>27</v>
      </c>
      <c r="H25" s="9"/>
    </row>
    <row r="26" spans="1:10" ht="21" customHeight="1">
      <c r="A26" s="8" t="s">
        <v>28</v>
      </c>
      <c r="B26" s="7" t="s">
        <v>29</v>
      </c>
      <c r="C26" s="7"/>
      <c r="D26" s="6">
        <f>D11+D17+D19+D22+D23+D24+D25+D15+D16</f>
        <v>4812659</v>
      </c>
      <c r="E26" s="6">
        <f>E11+E14+E17+E18+E23+E24</f>
        <v>1344198</v>
      </c>
      <c r="F26" s="6">
        <f>F11+F14+F17+F18+F23+F24</f>
        <v>1855915</v>
      </c>
      <c r="G26" s="10"/>
      <c r="H26" s="10"/>
    </row>
    <row r="27" spans="1:10" ht="21" customHeight="1">
      <c r="A27" s="8"/>
      <c r="B27" s="7" t="s">
        <v>30</v>
      </c>
      <c r="C27" s="7"/>
      <c r="D27" s="4">
        <v>0</v>
      </c>
      <c r="E27" s="4">
        <v>0</v>
      </c>
      <c r="F27" s="4">
        <v>0</v>
      </c>
      <c r="G27" s="10"/>
      <c r="H27" s="10"/>
    </row>
    <row r="28" spans="1:10" ht="21" customHeight="1">
      <c r="A28" s="8"/>
      <c r="B28" s="7" t="s">
        <v>31</v>
      </c>
      <c r="C28" s="7"/>
      <c r="D28" s="4">
        <v>0</v>
      </c>
      <c r="E28" s="4">
        <v>0</v>
      </c>
      <c r="F28" s="4">
        <v>0</v>
      </c>
      <c r="G28" s="10"/>
      <c r="H28" s="10"/>
    </row>
    <row r="29" spans="1:10" ht="21" customHeight="1">
      <c r="A29" s="8"/>
      <c r="B29" s="7" t="s">
        <v>32</v>
      </c>
      <c r="C29" s="7"/>
      <c r="D29" s="6">
        <f>D26</f>
        <v>4812659</v>
      </c>
      <c r="E29" s="6">
        <f>E26</f>
        <v>1344198</v>
      </c>
      <c r="F29" s="6">
        <f>F26</f>
        <v>1855915</v>
      </c>
      <c r="G29" s="8"/>
      <c r="H29" s="8"/>
    </row>
    <row r="30" spans="1:10" ht="21" customHeight="1">
      <c r="A30" s="8"/>
      <c r="B30" s="7" t="s">
        <v>33</v>
      </c>
      <c r="C30" s="7"/>
      <c r="D30" s="4">
        <v>0</v>
      </c>
      <c r="E30" s="4">
        <v>0</v>
      </c>
      <c r="F30" s="4">
        <v>0</v>
      </c>
      <c r="G30" s="10"/>
      <c r="H30" s="10"/>
    </row>
    <row r="34" spans="1:6" s="1" customFormat="1" ht="18.75">
      <c r="A34" s="1" t="s">
        <v>40</v>
      </c>
      <c r="F34" s="1" t="s">
        <v>41</v>
      </c>
    </row>
  </sheetData>
  <mergeCells count="36">
    <mergeCell ref="H8:H9"/>
    <mergeCell ref="H11:H13"/>
    <mergeCell ref="G23:H23"/>
    <mergeCell ref="M2:P3"/>
    <mergeCell ref="F2:G3"/>
    <mergeCell ref="F11:F13"/>
    <mergeCell ref="G11:G13"/>
    <mergeCell ref="B5:F5"/>
    <mergeCell ref="G14:H16"/>
    <mergeCell ref="G17:H17"/>
    <mergeCell ref="G18:H22"/>
    <mergeCell ref="E11:E13"/>
    <mergeCell ref="D11:D13"/>
    <mergeCell ref="D19:D20"/>
    <mergeCell ref="E19:E20"/>
    <mergeCell ref="F19:F20"/>
    <mergeCell ref="A8:A10"/>
    <mergeCell ref="B8:B10"/>
    <mergeCell ref="C8:C10"/>
    <mergeCell ref="D8:G8"/>
    <mergeCell ref="D9:G9"/>
    <mergeCell ref="A11:A13"/>
    <mergeCell ref="C11:C13"/>
    <mergeCell ref="A14:A16"/>
    <mergeCell ref="C14:C16"/>
    <mergeCell ref="B18:B22"/>
    <mergeCell ref="C18:C22"/>
    <mergeCell ref="A18:A22"/>
    <mergeCell ref="G24:H24"/>
    <mergeCell ref="G25:H25"/>
    <mergeCell ref="A26:A30"/>
    <mergeCell ref="G26:H26"/>
    <mergeCell ref="G27:H27"/>
    <mergeCell ref="G28:H28"/>
    <mergeCell ref="G29:H29"/>
    <mergeCell ref="G30:H30"/>
  </mergeCells>
  <pageMargins left="0.19685039370078741" right="0.19685039370078741" top="0.39370078740157483" bottom="0.39370078740157483" header="0.31496062992125984" footer="0.31496062992125984"/>
  <pageSetup paperSize="9" scale="83" fitToWidth="0" orientation="landscape" horizontalDpi="300" verticalDpi="300" r:id="rId1"/>
  <rowBreaks count="1" manualBreakCount="1">
    <brk id="17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rada3</cp:lastModifiedBy>
  <cp:lastPrinted>2025-11-06T07:13:51Z</cp:lastPrinted>
  <dcterms:created xsi:type="dcterms:W3CDTF">2025-10-31T06:27:55Z</dcterms:created>
  <dcterms:modified xsi:type="dcterms:W3CDTF">2025-11-21T11:16:37Z</dcterms:modified>
</cp:coreProperties>
</file>